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490" windowHeight="8595"/>
  </bookViews>
  <sheets>
    <sheet name="Planilla Nº 11" sheetId="2" r:id="rId1"/>
  </sheets>
  <externalReferences>
    <externalReference r:id="rId2"/>
  </externalReferences>
  <definedNames>
    <definedName name="ACwvu.PLA1." hidden="1">'[1]COP FED'!#REF!</definedName>
    <definedName name="ACwvu.PLA2." hidden="1">'[1]COP FED'!$A$1:$N$49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 hidden="1">'[1]COP FED'!#REF!</definedName>
    <definedName name="Swvu.PLA1." hidden="1">'[1]COP FED'!#REF!</definedName>
    <definedName name="Swvu.PLA2." hidden="1">'[1]COP FED'!$A$1:$N$49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</definedNames>
  <calcPr calcId="144525"/>
</workbook>
</file>

<file path=xl/calcChain.xml><?xml version="1.0" encoding="utf-8"?>
<calcChain xmlns="http://schemas.openxmlformats.org/spreadsheetml/2006/main">
  <c r="C35" i="2" l="1"/>
  <c r="D35" i="2"/>
  <c r="F35" i="2"/>
  <c r="G35" i="2"/>
  <c r="H35" i="2"/>
  <c r="I35" i="2"/>
  <c r="J35" i="2"/>
  <c r="K35" i="2"/>
  <c r="M35" i="2"/>
  <c r="N35" i="2"/>
  <c r="N28" i="2"/>
  <c r="O35" i="2"/>
  <c r="P35" i="2"/>
  <c r="Q35" i="2"/>
  <c r="B35" i="2"/>
  <c r="C30" i="2"/>
  <c r="C28" i="2"/>
  <c r="D30" i="2"/>
  <c r="D28" i="2"/>
  <c r="F30" i="2"/>
  <c r="F28" i="2"/>
  <c r="G30" i="2"/>
  <c r="G28" i="2"/>
  <c r="H30" i="2"/>
  <c r="H28" i="2"/>
  <c r="I30" i="2"/>
  <c r="I28" i="2"/>
  <c r="J30" i="2"/>
  <c r="J28" i="2"/>
  <c r="K28" i="2"/>
  <c r="M30" i="2"/>
  <c r="M28" i="2"/>
  <c r="N30" i="2"/>
  <c r="O30" i="2"/>
  <c r="O28" i="2"/>
  <c r="P30" i="2"/>
  <c r="P28" i="2"/>
  <c r="Q30" i="2"/>
  <c r="Q28" i="2"/>
  <c r="B30" i="2"/>
  <c r="B28" i="2"/>
  <c r="E32" i="2"/>
  <c r="L32" i="2"/>
  <c r="R32" i="2"/>
  <c r="E33" i="2"/>
  <c r="L33" i="2"/>
  <c r="R33" i="2"/>
  <c r="E34" i="2"/>
  <c r="L34" i="2"/>
  <c r="R34" i="2"/>
  <c r="E36" i="2"/>
  <c r="L36" i="2"/>
  <c r="E37" i="2"/>
  <c r="L37" i="2"/>
  <c r="E31" i="2"/>
  <c r="E30" i="2"/>
  <c r="Q22" i="2"/>
  <c r="Q23" i="2"/>
  <c r="R23" i="2"/>
  <c r="Q24" i="2"/>
  <c r="Q26" i="2"/>
  <c r="Q27" i="2"/>
  <c r="Q21" i="2"/>
  <c r="Q20" i="2"/>
  <c r="C25" i="2"/>
  <c r="D25" i="2"/>
  <c r="F25" i="2"/>
  <c r="G25" i="2"/>
  <c r="H25" i="2"/>
  <c r="I25" i="2"/>
  <c r="J25" i="2"/>
  <c r="J18" i="2"/>
  <c r="K25" i="2"/>
  <c r="M25" i="2"/>
  <c r="Q25" i="2"/>
  <c r="N25" i="2"/>
  <c r="O25" i="2"/>
  <c r="P25" i="2"/>
  <c r="P18" i="2"/>
  <c r="P49" i="2"/>
  <c r="B25" i="2"/>
  <c r="C20" i="2"/>
  <c r="C18" i="2"/>
  <c r="C49" i="2"/>
  <c r="D20" i="2"/>
  <c r="D18" i="2"/>
  <c r="D49" i="2"/>
  <c r="F20" i="2"/>
  <c r="F18" i="2"/>
  <c r="G20" i="2"/>
  <c r="G18" i="2"/>
  <c r="H20" i="2"/>
  <c r="H18" i="2"/>
  <c r="I20" i="2"/>
  <c r="I18" i="2"/>
  <c r="I49" i="2"/>
  <c r="J20" i="2"/>
  <c r="K20" i="2"/>
  <c r="M20" i="2"/>
  <c r="N20" i="2"/>
  <c r="N18" i="2"/>
  <c r="N49" i="2"/>
  <c r="O20" i="2"/>
  <c r="O18" i="2"/>
  <c r="O49" i="2"/>
  <c r="P20" i="2"/>
  <c r="B20" i="2"/>
  <c r="B18" i="2"/>
  <c r="E24" i="2"/>
  <c r="L24" i="2"/>
  <c r="R24" i="2"/>
  <c r="E26" i="2"/>
  <c r="L26" i="2"/>
  <c r="R26" i="2"/>
  <c r="E27" i="2"/>
  <c r="L27" i="2"/>
  <c r="R27" i="2"/>
  <c r="E22" i="2"/>
  <c r="L22" i="2"/>
  <c r="R22" i="2"/>
  <c r="E23" i="2"/>
  <c r="L23" i="2"/>
  <c r="E21" i="2"/>
  <c r="L21" i="2"/>
  <c r="R21" i="2"/>
  <c r="E25" i="2"/>
  <c r="L31" i="2"/>
  <c r="R31" i="2"/>
  <c r="M18" i="2"/>
  <c r="M49" i="2"/>
  <c r="L25" i="2"/>
  <c r="L30" i="2"/>
  <c r="R30" i="2"/>
  <c r="R28" i="2"/>
  <c r="J49" i="2"/>
  <c r="E20" i="2"/>
  <c r="E18" i="2"/>
  <c r="E49" i="2"/>
  <c r="E35" i="2"/>
  <c r="L35" i="2"/>
  <c r="R35" i="2"/>
  <c r="E28" i="2"/>
  <c r="K18" i="2"/>
  <c r="K49" i="2"/>
  <c r="Q18" i="2"/>
  <c r="Q49" i="2"/>
  <c r="R25" i="2"/>
  <c r="H49" i="2"/>
  <c r="R20" i="2"/>
  <c r="G49" i="2"/>
  <c r="F49" i="2"/>
  <c r="L20" i="2"/>
  <c r="L18" i="2"/>
  <c r="L28" i="2"/>
  <c r="B49" i="2"/>
  <c r="R18" i="2"/>
  <c r="R49" i="2"/>
  <c r="L49" i="2"/>
</calcChain>
</file>

<file path=xl/sharedStrings.xml><?xml version="1.0" encoding="utf-8"?>
<sst xmlns="http://schemas.openxmlformats.org/spreadsheetml/2006/main" count="75" uniqueCount="56">
  <si>
    <t>SECTOR PUBLICO NO FINANCIERO</t>
  </si>
  <si>
    <t>SEGURIDAD</t>
  </si>
  <si>
    <t>DOCENTES</t>
  </si>
  <si>
    <t>JUSTICIA</t>
  </si>
  <si>
    <t>Serv.</t>
  </si>
  <si>
    <t>Total</t>
  </si>
  <si>
    <t>SALUD</t>
  </si>
  <si>
    <t>VIAL</t>
  </si>
  <si>
    <t>GENERAL</t>
  </si>
  <si>
    <t>LEGISLATIVO</t>
  </si>
  <si>
    <t>AUTORIDADES</t>
  </si>
  <si>
    <t>RESTO</t>
  </si>
  <si>
    <t>SUBTOTAL</t>
  </si>
  <si>
    <t>CARGOS</t>
  </si>
  <si>
    <t>HORAS CATEDRAS</t>
  </si>
  <si>
    <t>PROVINCIA DE</t>
  </si>
  <si>
    <t>Policia</t>
  </si>
  <si>
    <t>Penitenciario</t>
  </si>
  <si>
    <t>Seguridad</t>
  </si>
  <si>
    <t>SUPERIORES</t>
  </si>
  <si>
    <t>Titulares e</t>
  </si>
  <si>
    <t>Suplentes</t>
  </si>
  <si>
    <t>EN HORAS</t>
  </si>
  <si>
    <t xml:space="preserve">TOTAL </t>
  </si>
  <si>
    <t>TOTAL</t>
  </si>
  <si>
    <t>Interinos</t>
  </si>
  <si>
    <t>Tilulares e</t>
  </si>
  <si>
    <t>DOCENTE</t>
  </si>
  <si>
    <t>a</t>
  </si>
  <si>
    <t>b</t>
  </si>
  <si>
    <t>a+b</t>
  </si>
  <si>
    <t>c</t>
  </si>
  <si>
    <t>d</t>
  </si>
  <si>
    <t>e</t>
  </si>
  <si>
    <t>f</t>
  </si>
  <si>
    <t>ADMINISTRACION PUBLICA NO FINANCIERA</t>
  </si>
  <si>
    <t xml:space="preserve">        ADMINISTRACION CENTRAL</t>
  </si>
  <si>
    <t xml:space="preserve">        ORGANISMOS DESCENTRALIZADOS</t>
  </si>
  <si>
    <t xml:space="preserve">        FONDOS FIDUCIARIOS Y CUENTAS ESPECIALES</t>
  </si>
  <si>
    <t xml:space="preserve">        INSTITUCIONES DE SEGURIDAD SOCIAL</t>
  </si>
  <si>
    <t>INSTITUTOS , EMPRESAS Y OTROS ENTES</t>
  </si>
  <si>
    <t xml:space="preserve">        INSTITUTOS DE OBRA SOCIAL</t>
  </si>
  <si>
    <t xml:space="preserve">        EMPRESAS Y OTROS ENTES</t>
  </si>
  <si>
    <t>(1) Permanente y Temporario: debe referir al personal cuyo costo laboral se encuentra imputado en el inciso 1 Gasto en Personal en la clasificación por Objeto del Gasto</t>
  </si>
  <si>
    <t>(2) Contratado: gasto referente a personal que se encuentra imputado en el inciso 3 Servicios No Personales de la clasificación por Objeto, como por ejemplo, pasantías o contratos de locación de obra. Debe incluirse el gasto dirigido a otro tipo de contratación de personal, aclararlo en una nota al pie</t>
  </si>
  <si>
    <t>Planilla Nº 11</t>
  </si>
  <si>
    <t>GASTOS EN PERSONAL (*)</t>
  </si>
  <si>
    <t>MES DE JUNIO Y MES DE DICIEMBRE</t>
  </si>
  <si>
    <t>Etapa: Devengado (**)</t>
  </si>
  <si>
    <t>En millones de $</t>
  </si>
  <si>
    <t>c+d+e+f</t>
  </si>
  <si>
    <t>PERMANENTE (1)</t>
  </si>
  <si>
    <t>TEMPORARIO (1)</t>
  </si>
  <si>
    <t>CONTRATADO (2))</t>
  </si>
  <si>
    <t>(*) se consigna el gasto total (sueldo básico, adicionales, asignaciones familiares, contribuciones patronales, entre otros). En el caso escalafón docente, incluir montos correspondientes al FONID y al Programa Nacional de Compensación Docente, en caso que corresponda</t>
  </si>
  <si>
    <t>(**) En caso en que la Provincia no utilice el Devengado, se tomará el Compromiso, Mandado u Ordenado a Pagar, según sea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</si>
</sst>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 * #,##0.00_ ;_ * \-#,##0.00_ ;_ * &quot;-&quot;??_ ;_ @_ "/>
    <numFmt numFmtId="18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0" fontId="3" fillId="0" borderId="0"/>
    <xf numFmtId="0" fontId="2" fillId="0" borderId="0"/>
  </cellStyleXfs>
  <cellXfs count="32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1" fillId="0" borderId="0" xfId="3" applyFont="1" applyFill="1" applyAlignment="1">
      <alignment horizontal="left" vertical="center"/>
    </xf>
    <xf numFmtId="184" fontId="5" fillId="2" borderId="2" xfId="1" applyNumberFormat="1" applyFont="1" applyFill="1" applyBorder="1" applyAlignment="1">
      <alignment vertical="center"/>
    </xf>
    <xf numFmtId="184" fontId="5" fillId="2" borderId="4" xfId="1" applyNumberFormat="1" applyFont="1" applyFill="1" applyBorder="1" applyAlignment="1">
      <alignment vertical="center"/>
    </xf>
    <xf numFmtId="184" fontId="6" fillId="2" borderId="4" xfId="1" applyNumberFormat="1" applyFont="1" applyFill="1" applyBorder="1" applyAlignment="1">
      <alignment horizontal="center" vertical="center"/>
    </xf>
    <xf numFmtId="184" fontId="6" fillId="2" borderId="2" xfId="1" applyNumberFormat="1" applyFont="1" applyFill="1" applyBorder="1" applyAlignment="1">
      <alignment horizontal="center" vertical="center"/>
    </xf>
    <xf numFmtId="184" fontId="5" fillId="2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_1998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5</xdr:row>
      <xdr:rowOff>28575</xdr:rowOff>
    </xdr:to>
    <xdr:pic>
      <xdr:nvPicPr>
        <xdr:cNvPr id="104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NCFP/Recursos/Proyrena/Anual/2002/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Y53"/>
  <sheetViews>
    <sheetView tabSelected="1" zoomScale="80" zoomScaleNormal="80" workbookViewId="0">
      <selection activeCell="A53" sqref="A1:R53"/>
    </sheetView>
  </sheetViews>
  <sheetFormatPr baseColWidth="10" defaultRowHeight="18" customHeight="1" x14ac:dyDescent="0.25"/>
  <cols>
    <col min="1" max="1" width="69.85546875" style="2" customWidth="1"/>
    <col min="2" max="2" width="18.85546875" style="2" customWidth="1"/>
    <col min="3" max="3" width="16.42578125" style="2" customWidth="1"/>
    <col min="4" max="4" width="13" style="2" customWidth="1"/>
    <col min="5" max="5" width="16.42578125" style="2" customWidth="1"/>
    <col min="6" max="8" width="14.5703125" style="2" customWidth="1"/>
    <col min="9" max="9" width="15" style="2" customWidth="1"/>
    <col min="10" max="10" width="14.42578125" style="2" customWidth="1"/>
    <col min="11" max="11" width="14.5703125" style="2" customWidth="1"/>
    <col min="12" max="12" width="16.42578125" style="2" customWidth="1"/>
    <col min="13" max="13" width="16.42578125" style="2" bestFit="1" customWidth="1"/>
    <col min="14" max="14" width="11.42578125" style="2"/>
    <col min="15" max="15" width="14.5703125" style="2" bestFit="1" customWidth="1"/>
    <col min="16" max="16" width="11.42578125" style="2"/>
    <col min="17" max="19" width="16.42578125" style="2" bestFit="1" customWidth="1"/>
    <col min="20" max="16384" width="11.42578125" style="2"/>
  </cols>
  <sheetData>
    <row r="7" spans="1:25" ht="18" customHeight="1" x14ac:dyDescent="0.25">
      <c r="A7" s="1" t="s">
        <v>0</v>
      </c>
      <c r="R7" s="3" t="s">
        <v>45</v>
      </c>
    </row>
    <row r="8" spans="1:25" ht="18" customHeight="1" x14ac:dyDescent="0.25">
      <c r="A8" s="1" t="s">
        <v>46</v>
      </c>
    </row>
    <row r="9" spans="1:25" ht="18" customHeight="1" x14ac:dyDescent="0.25">
      <c r="A9" s="4" t="s">
        <v>47</v>
      </c>
    </row>
    <row r="10" spans="1:25" ht="12.95" customHeight="1" x14ac:dyDescent="0.25">
      <c r="A10" s="4" t="s">
        <v>48</v>
      </c>
    </row>
    <row r="11" spans="1:25" ht="15" customHeight="1" thickBot="1" x14ac:dyDescent="0.3">
      <c r="A11" s="18" t="s">
        <v>49</v>
      </c>
    </row>
    <row r="12" spans="1:25" ht="18" customHeight="1" thickBot="1" x14ac:dyDescent="0.3">
      <c r="A12" s="26"/>
      <c r="B12" s="5"/>
      <c r="C12" s="24" t="s">
        <v>1</v>
      </c>
      <c r="D12" s="28"/>
      <c r="E12" s="25"/>
      <c r="F12" s="6"/>
      <c r="G12" s="6"/>
      <c r="H12" s="6"/>
      <c r="I12" s="6"/>
      <c r="J12" s="6"/>
      <c r="K12" s="6"/>
      <c r="L12" s="6"/>
      <c r="M12" s="24" t="s">
        <v>2</v>
      </c>
      <c r="N12" s="28"/>
      <c r="O12" s="28"/>
      <c r="P12" s="28"/>
      <c r="Q12" s="25"/>
      <c r="R12" s="6"/>
      <c r="S12" s="7"/>
      <c r="T12" s="7"/>
      <c r="U12" s="7"/>
      <c r="V12" s="7"/>
      <c r="W12" s="7"/>
      <c r="X12" s="7"/>
      <c r="Y12" s="7"/>
    </row>
    <row r="13" spans="1:25" ht="18" customHeight="1" thickBot="1" x14ac:dyDescent="0.3">
      <c r="A13" s="27"/>
      <c r="B13" s="8" t="s">
        <v>3</v>
      </c>
      <c r="C13" s="9"/>
      <c r="D13" s="8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8" t="s">
        <v>9</v>
      </c>
      <c r="J13" s="8" t="s">
        <v>10</v>
      </c>
      <c r="K13" s="8" t="s">
        <v>11</v>
      </c>
      <c r="L13" s="8" t="s">
        <v>12</v>
      </c>
      <c r="M13" s="29" t="s">
        <v>13</v>
      </c>
      <c r="N13" s="30"/>
      <c r="O13" s="29" t="s">
        <v>14</v>
      </c>
      <c r="P13" s="31"/>
      <c r="Q13" s="8"/>
      <c r="R13" s="8"/>
      <c r="S13" s="10"/>
      <c r="T13" s="10"/>
      <c r="U13" s="10"/>
      <c r="V13" s="7"/>
      <c r="W13" s="7"/>
      <c r="X13" s="7"/>
      <c r="Y13" s="7"/>
    </row>
    <row r="14" spans="1:25" ht="18" customHeight="1" thickBot="1" x14ac:dyDescent="0.3">
      <c r="A14" s="8" t="s">
        <v>15</v>
      </c>
      <c r="B14" s="11"/>
      <c r="C14" s="8" t="s">
        <v>16</v>
      </c>
      <c r="D14" s="8" t="s">
        <v>17</v>
      </c>
      <c r="E14" s="8" t="s">
        <v>18</v>
      </c>
      <c r="F14" s="8"/>
      <c r="G14" s="8"/>
      <c r="H14" s="8"/>
      <c r="I14" s="8"/>
      <c r="J14" s="8" t="s">
        <v>19</v>
      </c>
      <c r="K14" s="8"/>
      <c r="L14" s="8"/>
      <c r="M14" s="8" t="s">
        <v>20</v>
      </c>
      <c r="N14" s="8" t="s">
        <v>21</v>
      </c>
      <c r="O14" s="24" t="s">
        <v>22</v>
      </c>
      <c r="P14" s="25"/>
      <c r="Q14" s="8" t="s">
        <v>23</v>
      </c>
      <c r="R14" s="8" t="s">
        <v>24</v>
      </c>
      <c r="S14" s="7"/>
      <c r="T14" s="7"/>
      <c r="U14" s="7"/>
      <c r="V14" s="7"/>
      <c r="W14" s="7"/>
      <c r="X14" s="7"/>
      <c r="Y14" s="7"/>
    </row>
    <row r="15" spans="1:25" ht="18" customHeight="1" x14ac:dyDescent="0.25">
      <c r="A15" s="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 t="s">
        <v>25</v>
      </c>
      <c r="N15" s="8"/>
      <c r="O15" s="8" t="s">
        <v>26</v>
      </c>
      <c r="P15" s="8" t="s">
        <v>21</v>
      </c>
      <c r="Q15" s="8" t="s">
        <v>27</v>
      </c>
      <c r="R15" s="8"/>
      <c r="S15" s="7"/>
      <c r="T15" s="7"/>
      <c r="U15" s="7"/>
      <c r="V15" s="7"/>
      <c r="W15" s="7"/>
      <c r="X15" s="7"/>
      <c r="Y15" s="7"/>
    </row>
    <row r="16" spans="1:25" ht="18" customHeight="1" x14ac:dyDescent="0.25">
      <c r="A16" s="8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 t="s">
        <v>25</v>
      </c>
      <c r="P16" s="8"/>
      <c r="Q16" s="8" t="s">
        <v>50</v>
      </c>
      <c r="R16" s="8"/>
      <c r="S16" s="7"/>
      <c r="T16" s="7"/>
      <c r="U16" s="7"/>
      <c r="V16" s="7"/>
      <c r="W16" s="7"/>
      <c r="X16" s="7"/>
      <c r="Y16" s="7"/>
    </row>
    <row r="17" spans="1:25" ht="18" customHeight="1" thickBot="1" x14ac:dyDescent="0.3">
      <c r="A17" s="12"/>
      <c r="B17" s="11"/>
      <c r="C17" s="8" t="s">
        <v>28</v>
      </c>
      <c r="D17" s="8" t="s">
        <v>29</v>
      </c>
      <c r="E17" s="8" t="s">
        <v>30</v>
      </c>
      <c r="F17" s="8"/>
      <c r="G17" s="8"/>
      <c r="H17" s="8"/>
      <c r="I17" s="8"/>
      <c r="J17" s="8"/>
      <c r="K17" s="8"/>
      <c r="L17" s="8"/>
      <c r="M17" s="8" t="s">
        <v>31</v>
      </c>
      <c r="N17" s="8" t="s">
        <v>32</v>
      </c>
      <c r="O17" s="8" t="s">
        <v>33</v>
      </c>
      <c r="P17" s="8" t="s">
        <v>34</v>
      </c>
      <c r="Q17" s="8"/>
      <c r="R17" s="8"/>
      <c r="S17" s="7"/>
      <c r="T17" s="7"/>
      <c r="U17" s="7"/>
      <c r="V17" s="7"/>
      <c r="W17" s="7"/>
      <c r="X17" s="7"/>
      <c r="Y17" s="7"/>
    </row>
    <row r="18" spans="1:25" ht="18" customHeight="1" thickBot="1" x14ac:dyDescent="0.3">
      <c r="A18" s="13" t="s">
        <v>51</v>
      </c>
      <c r="B18" s="20">
        <f>+B20+B25</f>
        <v>544194581.25</v>
      </c>
      <c r="C18" s="20">
        <f t="shared" ref="C18:R18" si="0">+C20+C25</f>
        <v>1045581583.2799999</v>
      </c>
      <c r="D18" s="20">
        <f t="shared" si="0"/>
        <v>95200296.900000006</v>
      </c>
      <c r="E18" s="20">
        <f t="shared" si="0"/>
        <v>1140781880.1799998</v>
      </c>
      <c r="F18" s="20">
        <f t="shared" si="0"/>
        <v>802966388.54999995</v>
      </c>
      <c r="G18" s="20">
        <f t="shared" si="0"/>
        <v>121835243.06</v>
      </c>
      <c r="H18" s="20">
        <f t="shared" si="0"/>
        <v>997863766.74000025</v>
      </c>
      <c r="I18" s="20">
        <f t="shared" si="0"/>
        <v>138541988.88</v>
      </c>
      <c r="J18" s="20">
        <f t="shared" si="0"/>
        <v>0</v>
      </c>
      <c r="K18" s="20">
        <f t="shared" si="0"/>
        <v>623019499.38</v>
      </c>
      <c r="L18" s="20">
        <f t="shared" si="0"/>
        <v>4369203348.04</v>
      </c>
      <c r="M18" s="20">
        <f t="shared" si="0"/>
        <v>1528117646.95</v>
      </c>
      <c r="N18" s="20">
        <f t="shared" si="0"/>
        <v>0</v>
      </c>
      <c r="O18" s="20">
        <f t="shared" si="0"/>
        <v>480865850.72000003</v>
      </c>
      <c r="P18" s="20">
        <f t="shared" si="0"/>
        <v>0</v>
      </c>
      <c r="Q18" s="20">
        <f t="shared" si="0"/>
        <v>2008983497.6700001</v>
      </c>
      <c r="R18" s="20">
        <f t="shared" si="0"/>
        <v>6378186845.710001</v>
      </c>
    </row>
    <row r="19" spans="1:25" ht="18" customHeight="1" x14ac:dyDescent="0.25">
      <c r="A19" s="1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25" ht="18" customHeight="1" x14ac:dyDescent="0.25">
      <c r="A20" s="15" t="s">
        <v>35</v>
      </c>
      <c r="B20" s="19">
        <f>SUM(B21:B24)</f>
        <v>544194581.25</v>
      </c>
      <c r="C20" s="19">
        <f t="shared" ref="C20:R20" si="1">SUM(C21:C24)</f>
        <v>1045581583.2799999</v>
      </c>
      <c r="D20" s="19">
        <f t="shared" si="1"/>
        <v>95200296.900000006</v>
      </c>
      <c r="E20" s="19">
        <f t="shared" si="1"/>
        <v>1140781880.1799998</v>
      </c>
      <c r="F20" s="19">
        <f t="shared" si="1"/>
        <v>802966388.54999995</v>
      </c>
      <c r="G20" s="19">
        <f t="shared" si="1"/>
        <v>121835243.06</v>
      </c>
      <c r="H20" s="19">
        <f t="shared" si="1"/>
        <v>997863766.74000025</v>
      </c>
      <c r="I20" s="19">
        <f t="shared" si="1"/>
        <v>138541988.88</v>
      </c>
      <c r="J20" s="19">
        <f t="shared" si="1"/>
        <v>0</v>
      </c>
      <c r="K20" s="19">
        <f t="shared" si="1"/>
        <v>127269653.01000001</v>
      </c>
      <c r="L20" s="19">
        <f>+B20+E20+F20+G20+H20+I20+J20+K20</f>
        <v>3873453501.6700001</v>
      </c>
      <c r="M20" s="19">
        <f t="shared" si="1"/>
        <v>1284732081.4300001</v>
      </c>
      <c r="N20" s="19">
        <f t="shared" si="1"/>
        <v>0</v>
      </c>
      <c r="O20" s="19">
        <f t="shared" si="1"/>
        <v>480865850.72000003</v>
      </c>
      <c r="P20" s="19">
        <f t="shared" si="1"/>
        <v>0</v>
      </c>
      <c r="Q20" s="19">
        <f t="shared" si="1"/>
        <v>1765597932.1500001</v>
      </c>
      <c r="R20" s="19">
        <f t="shared" si="1"/>
        <v>5639051433.8200006</v>
      </c>
      <c r="S20" s="23"/>
    </row>
    <row r="21" spans="1:25" ht="18" customHeight="1" x14ac:dyDescent="0.25">
      <c r="A21" s="15" t="s">
        <v>36</v>
      </c>
      <c r="B21" s="19">
        <v>544194581.25</v>
      </c>
      <c r="C21" s="19">
        <v>1045581583.2799999</v>
      </c>
      <c r="D21" s="19">
        <v>95200296.900000006</v>
      </c>
      <c r="E21" s="19">
        <f>+C21+D21</f>
        <v>1140781880.1799998</v>
      </c>
      <c r="F21" s="19">
        <v>802966388.54999995</v>
      </c>
      <c r="G21" s="19"/>
      <c r="H21" s="19">
        <v>997863766.74000025</v>
      </c>
      <c r="I21" s="19">
        <v>138541988.88</v>
      </c>
      <c r="J21" s="19"/>
      <c r="K21" s="19">
        <v>160178.03</v>
      </c>
      <c r="L21" s="19">
        <f t="shared" ref="L21:L27" si="2">+B21+E21+F21+G21+H21+I21+J21+K21</f>
        <v>3624508783.6300001</v>
      </c>
      <c r="M21" s="19">
        <v>1284732081.4300001</v>
      </c>
      <c r="N21" s="19"/>
      <c r="O21" s="19">
        <v>480865850.72000003</v>
      </c>
      <c r="P21" s="19"/>
      <c r="Q21" s="19">
        <f>+M21+N21+O21+P21</f>
        <v>1765597932.1500001</v>
      </c>
      <c r="R21" s="19">
        <f>+L21+Q21</f>
        <v>5390106715.7800007</v>
      </c>
    </row>
    <row r="22" spans="1:25" ht="18" customHeight="1" x14ac:dyDescent="0.25">
      <c r="A22" s="15" t="s">
        <v>37</v>
      </c>
      <c r="B22" s="19"/>
      <c r="C22" s="19"/>
      <c r="D22" s="19"/>
      <c r="E22" s="19">
        <f>+C22+D22</f>
        <v>0</v>
      </c>
      <c r="F22" s="19"/>
      <c r="G22" s="19">
        <v>121835243.06</v>
      </c>
      <c r="H22" s="19"/>
      <c r="I22" s="19"/>
      <c r="J22" s="19"/>
      <c r="K22" s="19">
        <v>100549749.62</v>
      </c>
      <c r="L22" s="19">
        <f t="shared" si="2"/>
        <v>222384992.68000001</v>
      </c>
      <c r="M22" s="19"/>
      <c r="N22" s="19"/>
      <c r="O22" s="19"/>
      <c r="P22" s="19"/>
      <c r="Q22" s="19">
        <f t="shared" ref="Q22:Q27" si="3">+M22+N22+O22+P22</f>
        <v>0</v>
      </c>
      <c r="R22" s="19">
        <f t="shared" ref="R22:R27" si="4">+L22+Q22</f>
        <v>222384992.68000001</v>
      </c>
    </row>
    <row r="23" spans="1:25" ht="18" customHeight="1" x14ac:dyDescent="0.25">
      <c r="A23" s="15" t="s">
        <v>38</v>
      </c>
      <c r="B23" s="19"/>
      <c r="C23" s="19"/>
      <c r="D23" s="19"/>
      <c r="E23" s="19">
        <f>+C23+D23</f>
        <v>0</v>
      </c>
      <c r="F23" s="19"/>
      <c r="G23" s="19"/>
      <c r="H23" s="19"/>
      <c r="I23" s="19"/>
      <c r="J23" s="19"/>
      <c r="K23" s="19"/>
      <c r="L23" s="19">
        <f t="shared" si="2"/>
        <v>0</v>
      </c>
      <c r="M23" s="19"/>
      <c r="N23" s="19"/>
      <c r="O23" s="19"/>
      <c r="P23" s="19"/>
      <c r="Q23" s="19">
        <f t="shared" si="3"/>
        <v>0</v>
      </c>
      <c r="R23" s="19">
        <f t="shared" si="4"/>
        <v>0</v>
      </c>
    </row>
    <row r="24" spans="1:25" ht="18" customHeight="1" x14ac:dyDescent="0.25">
      <c r="A24" s="15" t="s">
        <v>39</v>
      </c>
      <c r="B24" s="19"/>
      <c r="C24" s="19"/>
      <c r="D24" s="19"/>
      <c r="E24" s="19">
        <f>+C24+D24</f>
        <v>0</v>
      </c>
      <c r="F24" s="19"/>
      <c r="G24" s="19"/>
      <c r="H24" s="19"/>
      <c r="I24" s="19"/>
      <c r="J24" s="19"/>
      <c r="K24" s="19">
        <v>26559725.359999999</v>
      </c>
      <c r="L24" s="19">
        <f t="shared" si="2"/>
        <v>26559725.359999999</v>
      </c>
      <c r="M24" s="19"/>
      <c r="N24" s="19"/>
      <c r="O24" s="19"/>
      <c r="P24" s="19"/>
      <c r="Q24" s="19">
        <f t="shared" si="3"/>
        <v>0</v>
      </c>
      <c r="R24" s="19">
        <f t="shared" si="4"/>
        <v>26559725.359999999</v>
      </c>
    </row>
    <row r="25" spans="1:25" ht="18" customHeight="1" x14ac:dyDescent="0.25">
      <c r="A25" s="15" t="s">
        <v>40</v>
      </c>
      <c r="B25" s="19">
        <f>SUM(B26:B27)</f>
        <v>0</v>
      </c>
      <c r="C25" s="19">
        <f t="shared" ref="C25:P25" si="5">SUM(C26:C27)</f>
        <v>0</v>
      </c>
      <c r="D25" s="19">
        <f t="shared" si="5"/>
        <v>0</v>
      </c>
      <c r="E25" s="19">
        <f t="shared" si="5"/>
        <v>0</v>
      </c>
      <c r="F25" s="19">
        <f t="shared" si="5"/>
        <v>0</v>
      </c>
      <c r="G25" s="19">
        <f t="shared" si="5"/>
        <v>0</v>
      </c>
      <c r="H25" s="19">
        <f t="shared" si="5"/>
        <v>0</v>
      </c>
      <c r="I25" s="19">
        <f t="shared" si="5"/>
        <v>0</v>
      </c>
      <c r="J25" s="19">
        <f t="shared" si="5"/>
        <v>0</v>
      </c>
      <c r="K25" s="19">
        <f t="shared" si="5"/>
        <v>495749846.37</v>
      </c>
      <c r="L25" s="19">
        <f t="shared" si="2"/>
        <v>495749846.37</v>
      </c>
      <c r="M25" s="19">
        <f t="shared" si="5"/>
        <v>243385565.51999998</v>
      </c>
      <c r="N25" s="19">
        <f t="shared" si="5"/>
        <v>0</v>
      </c>
      <c r="O25" s="19">
        <f t="shared" si="5"/>
        <v>0</v>
      </c>
      <c r="P25" s="19">
        <f t="shared" si="5"/>
        <v>0</v>
      </c>
      <c r="Q25" s="19">
        <f t="shared" si="3"/>
        <v>243385565.51999998</v>
      </c>
      <c r="R25" s="19">
        <f t="shared" si="4"/>
        <v>739135411.88999999</v>
      </c>
    </row>
    <row r="26" spans="1:25" ht="18" customHeight="1" x14ac:dyDescent="0.25">
      <c r="A26" s="15" t="s">
        <v>41</v>
      </c>
      <c r="B26" s="19"/>
      <c r="C26" s="19"/>
      <c r="D26" s="19"/>
      <c r="E26" s="19">
        <f>+C26+D26</f>
        <v>0</v>
      </c>
      <c r="F26" s="19"/>
      <c r="G26" s="19"/>
      <c r="H26" s="19"/>
      <c r="I26" s="19"/>
      <c r="J26" s="19"/>
      <c r="K26" s="19">
        <v>56966259.609999999</v>
      </c>
      <c r="L26" s="19">
        <f t="shared" si="2"/>
        <v>56966259.609999999</v>
      </c>
      <c r="M26" s="19"/>
      <c r="N26" s="19"/>
      <c r="O26" s="19"/>
      <c r="P26" s="19"/>
      <c r="Q26" s="19">
        <f t="shared" si="3"/>
        <v>0</v>
      </c>
      <c r="R26" s="19">
        <f t="shared" si="4"/>
        <v>56966259.609999999</v>
      </c>
    </row>
    <row r="27" spans="1:25" ht="18" customHeight="1" thickBot="1" x14ac:dyDescent="0.3">
      <c r="A27" s="15" t="s">
        <v>42</v>
      </c>
      <c r="B27" s="19"/>
      <c r="C27" s="19"/>
      <c r="D27" s="19"/>
      <c r="E27" s="19">
        <f>+C27+D27</f>
        <v>0</v>
      </c>
      <c r="F27" s="19"/>
      <c r="G27" s="19"/>
      <c r="H27" s="19"/>
      <c r="I27" s="19"/>
      <c r="J27" s="19"/>
      <c r="K27" s="19">
        <v>438783586.75999999</v>
      </c>
      <c r="L27" s="19">
        <f t="shared" si="2"/>
        <v>438783586.75999999</v>
      </c>
      <c r="M27" s="19">
        <v>243385565.51999998</v>
      </c>
      <c r="N27" s="19"/>
      <c r="O27" s="19"/>
      <c r="P27" s="19"/>
      <c r="Q27" s="19">
        <f t="shared" si="3"/>
        <v>243385565.51999998</v>
      </c>
      <c r="R27" s="19">
        <f t="shared" si="4"/>
        <v>682169152.27999997</v>
      </c>
    </row>
    <row r="28" spans="1:25" ht="18" customHeight="1" thickBot="1" x14ac:dyDescent="0.3">
      <c r="A28" s="13" t="s">
        <v>52</v>
      </c>
      <c r="B28" s="20">
        <f>+B30+B35</f>
        <v>11147969.430000002</v>
      </c>
      <c r="C28" s="20">
        <f t="shared" ref="C28:R28" si="6">+C30+C35</f>
        <v>0</v>
      </c>
      <c r="D28" s="20">
        <f t="shared" si="6"/>
        <v>0</v>
      </c>
      <c r="E28" s="20">
        <f t="shared" si="6"/>
        <v>0</v>
      </c>
      <c r="F28" s="20">
        <f t="shared" si="6"/>
        <v>170796196.24000001</v>
      </c>
      <c r="G28" s="20">
        <f t="shared" si="6"/>
        <v>10123795.27</v>
      </c>
      <c r="H28" s="20">
        <f t="shared" si="6"/>
        <v>128375449.69999999</v>
      </c>
      <c r="I28" s="20">
        <f t="shared" si="6"/>
        <v>0</v>
      </c>
      <c r="J28" s="20">
        <f t="shared" si="6"/>
        <v>0</v>
      </c>
      <c r="K28" s="20">
        <f t="shared" si="6"/>
        <v>0</v>
      </c>
      <c r="L28" s="20">
        <f t="shared" si="6"/>
        <v>320443410.63999999</v>
      </c>
      <c r="M28" s="20">
        <f t="shared" si="6"/>
        <v>0</v>
      </c>
      <c r="N28" s="20">
        <f t="shared" si="6"/>
        <v>0</v>
      </c>
      <c r="O28" s="20">
        <f t="shared" si="6"/>
        <v>0</v>
      </c>
      <c r="P28" s="20">
        <f t="shared" si="6"/>
        <v>0</v>
      </c>
      <c r="Q28" s="20">
        <f t="shared" si="6"/>
        <v>0</v>
      </c>
      <c r="R28" s="20">
        <f t="shared" si="6"/>
        <v>320443410.63999999</v>
      </c>
    </row>
    <row r="29" spans="1:25" ht="18" customHeight="1" x14ac:dyDescent="0.25">
      <c r="A29" s="15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25" ht="18" customHeight="1" x14ac:dyDescent="0.25">
      <c r="A30" s="15" t="s">
        <v>35</v>
      </c>
      <c r="B30" s="19">
        <f>SUM(B31:B34)</f>
        <v>11147969.430000002</v>
      </c>
      <c r="C30" s="19">
        <f t="shared" ref="C30:Q30" si="7">SUM(C31:C34)</f>
        <v>0</v>
      </c>
      <c r="D30" s="19">
        <f t="shared" si="7"/>
        <v>0</v>
      </c>
      <c r="E30" s="19">
        <f t="shared" si="7"/>
        <v>0</v>
      </c>
      <c r="F30" s="19">
        <f t="shared" si="7"/>
        <v>170796196.24000001</v>
      </c>
      <c r="G30" s="19">
        <f t="shared" si="7"/>
        <v>10123795.27</v>
      </c>
      <c r="H30" s="19">
        <f t="shared" si="7"/>
        <v>128375449.69999999</v>
      </c>
      <c r="I30" s="19">
        <f t="shared" si="7"/>
        <v>0</v>
      </c>
      <c r="J30" s="19">
        <f t="shared" si="7"/>
        <v>0</v>
      </c>
      <c r="K30" s="19"/>
      <c r="L30" s="19">
        <f>+B30++E30+F30+G30+H30+I30+J30+K30</f>
        <v>320443410.63999999</v>
      </c>
      <c r="M30" s="19">
        <f t="shared" si="7"/>
        <v>0</v>
      </c>
      <c r="N30" s="19">
        <f t="shared" si="7"/>
        <v>0</v>
      </c>
      <c r="O30" s="19">
        <f t="shared" si="7"/>
        <v>0</v>
      </c>
      <c r="P30" s="19">
        <f t="shared" si="7"/>
        <v>0</v>
      </c>
      <c r="Q30" s="19">
        <f t="shared" si="7"/>
        <v>0</v>
      </c>
      <c r="R30" s="19">
        <f t="shared" ref="R30:R35" si="8">+L30+Q30</f>
        <v>320443410.63999999</v>
      </c>
    </row>
    <row r="31" spans="1:25" ht="18" customHeight="1" x14ac:dyDescent="0.25">
      <c r="A31" s="15" t="s">
        <v>36</v>
      </c>
      <c r="B31" s="19">
        <v>11147969.430000002</v>
      </c>
      <c r="C31" s="19"/>
      <c r="D31" s="19"/>
      <c r="E31" s="19">
        <f>+C31+D31</f>
        <v>0</v>
      </c>
      <c r="F31" s="19">
        <v>170796196.24000001</v>
      </c>
      <c r="G31" s="19"/>
      <c r="H31" s="19">
        <v>128375449.69999999</v>
      </c>
      <c r="I31" s="19"/>
      <c r="J31" s="19"/>
      <c r="K31" s="19"/>
      <c r="L31" s="19">
        <f t="shared" ref="L31:L37" si="9">+B31++E31+F31+G31+H31+I31+J31+K31</f>
        <v>310319615.37</v>
      </c>
      <c r="M31" s="19"/>
      <c r="N31" s="19"/>
      <c r="O31" s="19"/>
      <c r="P31" s="19"/>
      <c r="Q31" s="19"/>
      <c r="R31" s="19">
        <f t="shared" si="8"/>
        <v>310319615.37</v>
      </c>
    </row>
    <row r="32" spans="1:25" ht="18" customHeight="1" x14ac:dyDescent="0.25">
      <c r="A32" s="15" t="s">
        <v>37</v>
      </c>
      <c r="B32" s="19"/>
      <c r="C32" s="19"/>
      <c r="D32" s="19"/>
      <c r="E32" s="19">
        <f t="shared" ref="E32:E37" si="10">+C32+D32</f>
        <v>0</v>
      </c>
      <c r="F32" s="19"/>
      <c r="G32" s="19">
        <v>10123795.27</v>
      </c>
      <c r="H32" s="19"/>
      <c r="I32" s="19"/>
      <c r="J32" s="19"/>
      <c r="K32" s="19">
        <v>908935.10000000009</v>
      </c>
      <c r="L32" s="19">
        <f t="shared" si="9"/>
        <v>11032730.369999999</v>
      </c>
      <c r="M32" s="19"/>
      <c r="N32" s="19"/>
      <c r="O32" s="19"/>
      <c r="P32" s="19"/>
      <c r="Q32" s="19"/>
      <c r="R32" s="19">
        <f t="shared" si="8"/>
        <v>11032730.369999999</v>
      </c>
    </row>
    <row r="33" spans="1:18" ht="18" customHeight="1" x14ac:dyDescent="0.25">
      <c r="A33" s="15" t="s">
        <v>38</v>
      </c>
      <c r="B33" s="19"/>
      <c r="C33" s="19"/>
      <c r="D33" s="19"/>
      <c r="E33" s="19">
        <f t="shared" si="10"/>
        <v>0</v>
      </c>
      <c r="F33" s="19"/>
      <c r="G33" s="19"/>
      <c r="H33" s="19"/>
      <c r="I33" s="19"/>
      <c r="J33" s="19"/>
      <c r="K33" s="19"/>
      <c r="L33" s="19">
        <f t="shared" si="9"/>
        <v>0</v>
      </c>
      <c r="M33" s="19"/>
      <c r="N33" s="19"/>
      <c r="O33" s="19"/>
      <c r="P33" s="19"/>
      <c r="Q33" s="19"/>
      <c r="R33" s="19">
        <f t="shared" si="8"/>
        <v>0</v>
      </c>
    </row>
    <row r="34" spans="1:18" ht="18" customHeight="1" x14ac:dyDescent="0.25">
      <c r="A34" s="15" t="s">
        <v>39</v>
      </c>
      <c r="B34" s="19"/>
      <c r="C34" s="19"/>
      <c r="D34" s="19"/>
      <c r="E34" s="19">
        <f t="shared" si="10"/>
        <v>0</v>
      </c>
      <c r="F34" s="19"/>
      <c r="G34" s="19"/>
      <c r="H34" s="19"/>
      <c r="I34" s="19"/>
      <c r="J34" s="19"/>
      <c r="K34" s="19"/>
      <c r="L34" s="19">
        <f t="shared" si="9"/>
        <v>0</v>
      </c>
      <c r="M34" s="19"/>
      <c r="N34" s="19"/>
      <c r="O34" s="19"/>
      <c r="P34" s="19"/>
      <c r="Q34" s="19"/>
      <c r="R34" s="19">
        <f t="shared" si="8"/>
        <v>0</v>
      </c>
    </row>
    <row r="35" spans="1:18" ht="18" customHeight="1" x14ac:dyDescent="0.25">
      <c r="A35" s="15" t="s">
        <v>40</v>
      </c>
      <c r="B35" s="19">
        <f>SUM(B36:B37)</f>
        <v>0</v>
      </c>
      <c r="C35" s="19">
        <f t="shared" ref="C35:Q35" si="11">SUM(C36:C37)</f>
        <v>0</v>
      </c>
      <c r="D35" s="19">
        <f t="shared" si="11"/>
        <v>0</v>
      </c>
      <c r="E35" s="19">
        <f t="shared" si="11"/>
        <v>0</v>
      </c>
      <c r="F35" s="19">
        <f t="shared" si="11"/>
        <v>0</v>
      </c>
      <c r="G35" s="19">
        <f t="shared" si="11"/>
        <v>0</v>
      </c>
      <c r="H35" s="19">
        <f t="shared" si="11"/>
        <v>0</v>
      </c>
      <c r="I35" s="19">
        <f t="shared" si="11"/>
        <v>0</v>
      </c>
      <c r="J35" s="19">
        <f t="shared" si="11"/>
        <v>0</v>
      </c>
      <c r="K35" s="19">
        <f t="shared" si="11"/>
        <v>0</v>
      </c>
      <c r="L35" s="19">
        <f t="shared" si="9"/>
        <v>0</v>
      </c>
      <c r="M35" s="19">
        <f t="shared" si="11"/>
        <v>0</v>
      </c>
      <c r="N35" s="19">
        <f t="shared" si="11"/>
        <v>0</v>
      </c>
      <c r="O35" s="19">
        <f t="shared" si="11"/>
        <v>0</v>
      </c>
      <c r="P35" s="19">
        <f t="shared" si="11"/>
        <v>0</v>
      </c>
      <c r="Q35" s="19">
        <f t="shared" si="11"/>
        <v>0</v>
      </c>
      <c r="R35" s="19">
        <f t="shared" si="8"/>
        <v>0</v>
      </c>
    </row>
    <row r="36" spans="1:18" ht="18" customHeight="1" x14ac:dyDescent="0.25">
      <c r="A36" s="15" t="s">
        <v>41</v>
      </c>
      <c r="B36" s="19"/>
      <c r="C36" s="19"/>
      <c r="D36" s="19"/>
      <c r="E36" s="19">
        <f t="shared" si="10"/>
        <v>0</v>
      </c>
      <c r="F36" s="19"/>
      <c r="G36" s="19"/>
      <c r="H36" s="19"/>
      <c r="I36" s="19"/>
      <c r="J36" s="19"/>
      <c r="K36" s="19"/>
      <c r="L36" s="19">
        <f t="shared" si="9"/>
        <v>0</v>
      </c>
      <c r="M36" s="19"/>
      <c r="N36" s="19"/>
      <c r="O36" s="19"/>
      <c r="P36" s="19"/>
      <c r="Q36" s="19"/>
      <c r="R36" s="19"/>
    </row>
    <row r="37" spans="1:18" ht="18" customHeight="1" thickBot="1" x14ac:dyDescent="0.3">
      <c r="A37" s="15" t="s">
        <v>42</v>
      </c>
      <c r="B37" s="19"/>
      <c r="C37" s="19"/>
      <c r="D37" s="19"/>
      <c r="E37" s="19">
        <f t="shared" si="10"/>
        <v>0</v>
      </c>
      <c r="F37" s="19"/>
      <c r="G37" s="19"/>
      <c r="H37" s="19"/>
      <c r="I37" s="19"/>
      <c r="J37" s="19"/>
      <c r="K37" s="19"/>
      <c r="L37" s="19">
        <f t="shared" si="9"/>
        <v>0</v>
      </c>
      <c r="M37" s="19"/>
      <c r="N37" s="19"/>
      <c r="O37" s="19"/>
      <c r="P37" s="19"/>
      <c r="Q37" s="19"/>
      <c r="R37" s="19"/>
    </row>
    <row r="38" spans="1:18" ht="18" customHeight="1" thickBot="1" x14ac:dyDescent="0.3">
      <c r="A38" s="13" t="s">
        <v>53</v>
      </c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8" customHeight="1" x14ac:dyDescent="0.25">
      <c r="A39" s="15"/>
      <c r="B39" s="2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8" customHeight="1" x14ac:dyDescent="0.25">
      <c r="A40" s="15" t="s">
        <v>35</v>
      </c>
      <c r="B40" s="2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8" customHeight="1" x14ac:dyDescent="0.25">
      <c r="A41" s="15" t="s">
        <v>36</v>
      </c>
      <c r="B41" s="22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8" customHeight="1" x14ac:dyDescent="0.25">
      <c r="A42" s="15" t="s">
        <v>37</v>
      </c>
      <c r="B42" s="2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8" customHeight="1" x14ac:dyDescent="0.25">
      <c r="A43" s="15" t="s">
        <v>38</v>
      </c>
      <c r="B43" s="2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8" customHeight="1" x14ac:dyDescent="0.25">
      <c r="A44" s="15" t="s">
        <v>39</v>
      </c>
      <c r="B44" s="22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8" customHeight="1" x14ac:dyDescent="0.25">
      <c r="A45" s="15" t="s">
        <v>40</v>
      </c>
      <c r="B45" s="22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8" customHeight="1" x14ac:dyDescent="0.25">
      <c r="A46" s="15" t="s">
        <v>41</v>
      </c>
      <c r="B46" s="2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8" customHeight="1" x14ac:dyDescent="0.25">
      <c r="A47" s="15" t="s">
        <v>42</v>
      </c>
      <c r="B47" s="2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8" customHeight="1" thickBot="1" x14ac:dyDescent="0.3">
      <c r="A48" s="16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8" customHeight="1" thickBot="1" x14ac:dyDescent="0.3">
      <c r="A49" s="17" t="s">
        <v>24</v>
      </c>
      <c r="B49" s="20">
        <f>+B18+B28+B38</f>
        <v>555342550.67999995</v>
      </c>
      <c r="C49" s="20">
        <f t="shared" ref="C49:R49" si="12">+C18+C28+C38</f>
        <v>1045581583.2799999</v>
      </c>
      <c r="D49" s="20">
        <f t="shared" si="12"/>
        <v>95200296.900000006</v>
      </c>
      <c r="E49" s="20">
        <f t="shared" si="12"/>
        <v>1140781880.1799998</v>
      </c>
      <c r="F49" s="20">
        <f t="shared" si="12"/>
        <v>973762584.78999996</v>
      </c>
      <c r="G49" s="20">
        <f t="shared" si="12"/>
        <v>131959038.33</v>
      </c>
      <c r="H49" s="20">
        <f t="shared" si="12"/>
        <v>1126239216.4400003</v>
      </c>
      <c r="I49" s="20">
        <f t="shared" si="12"/>
        <v>138541988.88</v>
      </c>
      <c r="J49" s="20">
        <f t="shared" si="12"/>
        <v>0</v>
      </c>
      <c r="K49" s="20">
        <f t="shared" si="12"/>
        <v>623019499.38</v>
      </c>
      <c r="L49" s="20">
        <f t="shared" si="12"/>
        <v>4689646758.6800003</v>
      </c>
      <c r="M49" s="20">
        <f t="shared" si="12"/>
        <v>1528117646.95</v>
      </c>
      <c r="N49" s="20">
        <f t="shared" si="12"/>
        <v>0</v>
      </c>
      <c r="O49" s="20">
        <f t="shared" si="12"/>
        <v>480865850.72000003</v>
      </c>
      <c r="P49" s="20">
        <f t="shared" si="12"/>
        <v>0</v>
      </c>
      <c r="Q49" s="20">
        <f t="shared" si="12"/>
        <v>2008983497.6700001</v>
      </c>
      <c r="R49" s="20">
        <f t="shared" si="12"/>
        <v>6698630256.3500013</v>
      </c>
    </row>
    <row r="50" spans="1:18" ht="18" customHeight="1" x14ac:dyDescent="0.25">
      <c r="A50" s="2" t="s">
        <v>54</v>
      </c>
    </row>
    <row r="51" spans="1:18" ht="18" customHeight="1" x14ac:dyDescent="0.25">
      <c r="A51" s="2" t="s">
        <v>55</v>
      </c>
    </row>
    <row r="52" spans="1:18" ht="18" customHeight="1" x14ac:dyDescent="0.25">
      <c r="A52" s="2" t="s">
        <v>43</v>
      </c>
    </row>
    <row r="53" spans="1:18" ht="18" customHeight="1" x14ac:dyDescent="0.25">
      <c r="A53" s="2" t="s">
        <v>44</v>
      </c>
    </row>
  </sheetData>
  <mergeCells count="6">
    <mergeCell ref="O14:P14"/>
    <mergeCell ref="A12:A13"/>
    <mergeCell ref="C12:E12"/>
    <mergeCell ref="M12:Q12"/>
    <mergeCell ref="M13:N13"/>
    <mergeCell ref="O13:P13"/>
  </mergeCells>
  <pageMargins left="0.7" right="0.7" top="0.75" bottom="0.75" header="0.3" footer="0.3"/>
  <pageSetup paperSize="9" scale="32" orientation="landscape" r:id="rId1"/>
  <ignoredErrors>
    <ignoredError sqref="L20:L25 E25 L30:L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Nº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crmau</dc:creator>
  <cp:lastModifiedBy>claudia vanesa colombo</cp:lastModifiedBy>
  <cp:lastPrinted>2018-05-21T17:06:16Z</cp:lastPrinted>
  <dcterms:created xsi:type="dcterms:W3CDTF">2017-07-27T20:02:09Z</dcterms:created>
  <dcterms:modified xsi:type="dcterms:W3CDTF">2021-08-26T13:31:34Z</dcterms:modified>
</cp:coreProperties>
</file>